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865" activeTab="0"/>
  </bookViews>
  <sheets>
    <sheet name="Cálculo do Preço" sheetId="1" r:id="rId1"/>
  </sheets>
  <definedNames>
    <definedName name="_xlnm.Print_Area" localSheetId="0">'Cálculo do Preço'!$B$2:$L$31</definedName>
  </definedNames>
  <calcPr fullCalcOnLoad="1"/>
</workbook>
</file>

<file path=xl/sharedStrings.xml><?xml version="1.0" encoding="utf-8"?>
<sst xmlns="http://schemas.openxmlformats.org/spreadsheetml/2006/main" count="20" uniqueCount="19">
  <si>
    <t>m³/dia</t>
  </si>
  <si>
    <t>/</t>
  </si>
  <si>
    <t>:</t>
  </si>
  <si>
    <t>Valor Unitário                  (R$)</t>
  </si>
  <si>
    <t>Valor Total                   (R$)</t>
  </si>
  <si>
    <t>Faixas de Volumes (m³)</t>
  </si>
  <si>
    <t>-</t>
  </si>
  <si>
    <t>CÁLCULO DO PREÇO UNITÁRIO</t>
  </si>
  <si>
    <t>Preço Unitário =</t>
  </si>
  <si>
    <t>Preço Total</t>
  </si>
  <si>
    <t xml:space="preserve">Volume Total </t>
  </si>
  <si>
    <t>NOME DO CLIENTE:</t>
  </si>
  <si>
    <t>Relatório gerado no dia :</t>
  </si>
  <si>
    <t>2. O preço de consumo do gás ofererecido ao cliente será estabelecido nas condições acima, mediante assinatura de contrato de Compra e Venda de Gás Natural a ser firmado com a CEGÁS.</t>
  </si>
  <si>
    <t>OBSERVAÇÕES:</t>
  </si>
  <si>
    <t xml:space="preserve">1. ESTE DOCUMENTO NÃO POSSUI VALOR FISCAL.       </t>
  </si>
  <si>
    <t>Informe a Previsão de Consumido Diário -------------------------------------------</t>
  </si>
  <si>
    <t>SIMULADOR DE PREÇOS (Auto-Produção)</t>
  </si>
  <si>
    <t>3. Este documento terá validade até a próxima data de reajuste das tarifas de Gás, necessitando de aprovação e autorização prévia da ARCE.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</si>
</sst>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-* #,##0_-;\-* #,##0_-;_-* &quot;-&quot;??_-;_-@_-"/>
    <numFmt numFmtId="179" formatCode="_-&quot;R$&quot;\ * #,##0.0000_-;\-&quot;R$&quot;\ * #,##0.0000_-;_-&quot;R$&quot;\ * &quot;-&quot;??_-;_-@_-"/>
    <numFmt numFmtId="180" formatCode="_(&quot;R$ &quot;* #,##0.000_);_(&quot;R$ &quot;* \(#,##0.000\);_(&quot;R$ &quot;* &quot;-&quot;??_);_(@_)"/>
    <numFmt numFmtId="181" formatCode="_(&quot;R$ &quot;* #,##0.0000_);_(&quot;R$ &quot;* \(#,##0.0000\);_(&quot;R$ &quot;* &quot;-&quot;??_);_(@_)"/>
    <numFmt numFmtId="182" formatCode="_-&quot;R$&quot;\ * #,##0.000_-;\-&quot;R$&quot;\ * #,##0.000_-;_-&quot;R$&quot;\ * &quot;-&quot;??_-;_-@_-"/>
    <numFmt numFmtId="183" formatCode="_-&quot;R$&quot;\ * #,##0.0_-;\-&quot;R$&quot;\ * #,##0.0_-;_-&quot;R$&quot;\ * &quot;-&quot;??_-;_-@_-"/>
    <numFmt numFmtId="184" formatCode="_-&quot;R$&quot;\ * #,##0_-;\-&quot;R$&quot;\ * #,##0_-;_-&quot;R$&quot;\ * &quot;-&quot;??_-;_-@_-"/>
    <numFmt numFmtId="185" formatCode="#,##0.0"/>
    <numFmt numFmtId="186" formatCode="_(* #,##0.0000_);_(* \(#,##0.0000\);_(* &quot;-&quot;????_);_(@_)"/>
    <numFmt numFmtId="187" formatCode="0.0"/>
    <numFmt numFmtId="188" formatCode="0.000"/>
    <numFmt numFmtId="189" formatCode="0.0000"/>
    <numFmt numFmtId="190" formatCode="dd/mm/yy"/>
    <numFmt numFmtId="191" formatCode="_-&quot;R$&quot;\ * #,##0.0000_-;\-&quot;R$&quot;\ * #,##0.0000_-;_-&quot;R$&quot;\ * &quot;-&quot;????_-;_-@_-"/>
  </numFmts>
  <fonts count="61">
    <font>
      <sz val="10"/>
      <name val="Arial"/>
      <family val="0"/>
    </font>
    <font>
      <sz val="14"/>
      <name val="Arial"/>
      <family val="2"/>
    </font>
    <font>
      <b/>
      <sz val="14"/>
      <color indexed="18"/>
      <name val="Arial Black"/>
      <family val="2"/>
    </font>
    <font>
      <b/>
      <sz val="12"/>
      <color indexed="18"/>
      <name val="Arial Black"/>
      <family val="2"/>
    </font>
    <font>
      <b/>
      <sz val="12"/>
      <color indexed="18"/>
      <name val="Arial Narrow"/>
      <family val="2"/>
    </font>
    <font>
      <b/>
      <i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 Black"/>
      <family val="2"/>
    </font>
    <font>
      <sz val="12"/>
      <color indexed="62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60"/>
      <name val="Arial Black"/>
      <family val="2"/>
    </font>
    <font>
      <b/>
      <sz val="18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Arial"/>
      <family val="2"/>
    </font>
    <font>
      <b/>
      <sz val="10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 Black"/>
      <family val="2"/>
    </font>
    <font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4"/>
      <color theme="4" tint="-0.24997000396251678"/>
      <name val="Arial"/>
      <family val="2"/>
    </font>
    <font>
      <b/>
      <sz val="14"/>
      <color rgb="FFC00000"/>
      <name val="Arial Black"/>
      <family val="2"/>
    </font>
    <font>
      <b/>
      <sz val="18"/>
      <color theme="4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1" fillId="35" borderId="0" xfId="0" applyFont="1" applyFill="1" applyAlignment="1">
      <alignment vertical="center"/>
    </xf>
    <xf numFmtId="3" fontId="0" fillId="33" borderId="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44" fontId="0" fillId="33" borderId="0" xfId="0" applyNumberForma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center" vertical="center"/>
      <protection hidden="1"/>
    </xf>
    <xf numFmtId="189" fontId="4" fillId="33" borderId="0" xfId="0" applyNumberFormat="1" applyFont="1" applyFill="1" applyBorder="1" applyAlignment="1" applyProtection="1">
      <alignment horizontal="right" vertical="center"/>
      <protection hidden="1"/>
    </xf>
    <xf numFmtId="19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7" fillId="7" borderId="11" xfId="0" applyFont="1" applyFill="1" applyBorder="1" applyAlignment="1" applyProtection="1">
      <alignment horizontal="left" vertical="center"/>
      <protection hidden="1"/>
    </xf>
    <xf numFmtId="0" fontId="4" fillId="7" borderId="11" xfId="0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center" vertical="center"/>
      <protection hidden="1"/>
    </xf>
    <xf numFmtId="189" fontId="4" fillId="7" borderId="11" xfId="0" applyNumberFormat="1" applyFont="1" applyFill="1" applyBorder="1" applyAlignment="1" applyProtection="1">
      <alignment horizontal="right" vertical="center"/>
      <protection hidden="1"/>
    </xf>
    <xf numFmtId="189" fontId="5" fillId="7" borderId="11" xfId="0" applyNumberFormat="1" applyFont="1" applyFill="1" applyBorder="1" applyAlignment="1" applyProtection="1">
      <alignment horizontal="right" vertical="center"/>
      <protection hidden="1"/>
    </xf>
    <xf numFmtId="190" fontId="5" fillId="7" borderId="11" xfId="0" applyNumberFormat="1" applyFont="1" applyFill="1" applyBorder="1" applyAlignment="1" applyProtection="1">
      <alignment horizontal="center" vertical="center"/>
      <protection hidden="1"/>
    </xf>
    <xf numFmtId="0" fontId="2" fillId="7" borderId="12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/>
      <protection hidden="1"/>
    </xf>
    <xf numFmtId="0" fontId="3" fillId="7" borderId="0" xfId="0" applyFont="1" applyFill="1" applyBorder="1" applyAlignment="1" applyProtection="1">
      <alignment horizontal="left" vertical="center"/>
      <protection hidden="1"/>
    </xf>
    <xf numFmtId="0" fontId="4" fillId="7" borderId="0" xfId="0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center" vertical="center"/>
      <protection hidden="1"/>
    </xf>
    <xf numFmtId="189" fontId="4" fillId="7" borderId="0" xfId="0" applyNumberFormat="1" applyFont="1" applyFill="1" applyBorder="1" applyAlignment="1" applyProtection="1">
      <alignment horizontal="right" vertical="center"/>
      <protection hidden="1"/>
    </xf>
    <xf numFmtId="190" fontId="4" fillId="7" borderId="0" xfId="0" applyNumberFormat="1" applyFont="1" applyFill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vertical="center"/>
      <protection hidden="1"/>
    </xf>
    <xf numFmtId="0" fontId="53" fillId="7" borderId="13" xfId="0" applyFont="1" applyFill="1" applyBorder="1" applyAlignment="1" applyProtection="1">
      <alignment horizontal="center" vertical="center" wrapText="1"/>
      <protection hidden="1"/>
    </xf>
    <xf numFmtId="0" fontId="53" fillId="7" borderId="0" xfId="0" applyFont="1" applyFill="1" applyBorder="1" applyAlignment="1" applyProtection="1">
      <alignment horizontal="center" vertical="center" wrapText="1"/>
      <protection hidden="1"/>
    </xf>
    <xf numFmtId="0" fontId="53" fillId="7" borderId="15" xfId="0" applyFont="1" applyFill="1" applyBorder="1" applyAlignment="1" applyProtection="1">
      <alignment horizontal="center" vertical="center" wrapText="1"/>
      <protection hidden="1"/>
    </xf>
    <xf numFmtId="0" fontId="53" fillId="7" borderId="14" xfId="0" applyFont="1" applyFill="1" applyBorder="1" applyAlignment="1" applyProtection="1">
      <alignment horizontal="center" vertical="center" wrapText="1"/>
      <protection hidden="1"/>
    </xf>
    <xf numFmtId="0" fontId="54" fillId="7" borderId="0" xfId="0" applyFont="1" applyFill="1" applyBorder="1" applyAlignment="1" applyProtection="1">
      <alignment vertical="center"/>
      <protection hidden="1"/>
    </xf>
    <xf numFmtId="178" fontId="54" fillId="36" borderId="16" xfId="60" applyNumberFormat="1" applyFont="1" applyFill="1" applyBorder="1" applyAlignment="1" applyProtection="1">
      <alignment vertical="center" wrapText="1"/>
      <protection locked="0"/>
    </xf>
    <xf numFmtId="0" fontId="54" fillId="7" borderId="0" xfId="0" applyFont="1" applyFill="1" applyBorder="1" applyAlignment="1" applyProtection="1">
      <alignment vertical="center" wrapText="1"/>
      <protection hidden="1"/>
    </xf>
    <xf numFmtId="0" fontId="54" fillId="7" borderId="14" xfId="0" applyFont="1" applyFill="1" applyBorder="1" applyAlignment="1" applyProtection="1">
      <alignment vertical="center" wrapText="1"/>
      <protection hidden="1"/>
    </xf>
    <xf numFmtId="0" fontId="53" fillId="33" borderId="0" xfId="0" applyFont="1" applyFill="1" applyBorder="1" applyAlignment="1" applyProtection="1">
      <alignment horizontal="left" vertical="center" wrapText="1" indent="1"/>
      <protection hidden="1"/>
    </xf>
    <xf numFmtId="0" fontId="55" fillId="19" borderId="17" xfId="0" applyFont="1" applyFill="1" applyBorder="1" applyAlignment="1" applyProtection="1">
      <alignment horizontal="center" vertical="center" wrapText="1"/>
      <protection hidden="1"/>
    </xf>
    <xf numFmtId="179" fontId="56" fillId="7" borderId="18" xfId="44" applyNumberFormat="1" applyFont="1" applyFill="1" applyBorder="1" applyAlignment="1" applyProtection="1">
      <alignment horizontal="center" vertical="center"/>
      <protection hidden="1"/>
    </xf>
    <xf numFmtId="181" fontId="56" fillId="7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8" xfId="44" applyNumberFormat="1" applyFont="1" applyFill="1" applyBorder="1" applyAlignment="1" applyProtection="1">
      <alignment horizontal="center" vertical="center"/>
      <protection hidden="1"/>
    </xf>
    <xf numFmtId="181" fontId="56" fillId="13" borderId="14" xfId="44" applyNumberFormat="1" applyFont="1" applyFill="1" applyBorder="1" applyAlignment="1" applyProtection="1">
      <alignment horizontal="center" vertical="center"/>
      <protection hidden="1"/>
    </xf>
    <xf numFmtId="179" fontId="56" fillId="13" borderId="19" xfId="44" applyNumberFormat="1" applyFont="1" applyFill="1" applyBorder="1" applyAlignment="1" applyProtection="1">
      <alignment horizontal="center" vertical="center"/>
      <protection hidden="1"/>
    </xf>
    <xf numFmtId="181" fontId="56" fillId="13" borderId="20" xfId="44" applyNumberFormat="1" applyFont="1" applyFill="1" applyBorder="1" applyAlignment="1" applyProtection="1">
      <alignment horizontal="center" vertical="center"/>
      <protection hidden="1"/>
    </xf>
    <xf numFmtId="181" fontId="57" fillId="19" borderId="21" xfId="44" applyNumberFormat="1" applyFont="1" applyFill="1" applyBorder="1" applyAlignment="1" applyProtection="1">
      <alignment horizontal="center" vertical="center"/>
      <protection hidden="1"/>
    </xf>
    <xf numFmtId="181" fontId="57" fillId="19" borderId="22" xfId="0" applyNumberFormat="1" applyFont="1" applyFill="1" applyBorder="1" applyAlignment="1" applyProtection="1">
      <alignment horizontal="center" vertical="center"/>
      <protection hidden="1"/>
    </xf>
    <xf numFmtId="3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3" borderId="0" xfId="0" applyFont="1" applyFill="1" applyBorder="1" applyAlignment="1" applyProtection="1">
      <alignment horizontal="center" vertical="center"/>
      <protection hidden="1"/>
    </xf>
    <xf numFmtId="44" fontId="52" fillId="33" borderId="0" xfId="0" applyNumberFormat="1" applyFont="1" applyFill="1" applyBorder="1" applyAlignment="1" applyProtection="1">
      <alignment horizontal="center" vertical="center"/>
      <protection hidden="1"/>
    </xf>
    <xf numFmtId="0" fontId="55" fillId="19" borderId="12" xfId="0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/>
      <protection hidden="1"/>
    </xf>
    <xf numFmtId="0" fontId="54" fillId="7" borderId="0" xfId="0" applyFont="1" applyFill="1" applyBorder="1" applyAlignment="1" applyProtection="1">
      <alignment horizontal="center" vertical="center"/>
      <protection hidden="1"/>
    </xf>
    <xf numFmtId="3" fontId="54" fillId="7" borderId="15" xfId="0" applyNumberFormat="1" applyFont="1" applyFill="1" applyBorder="1" applyAlignment="1" applyProtection="1">
      <alignment horizontal="left" vertical="center"/>
      <protection hidden="1"/>
    </xf>
    <xf numFmtId="0" fontId="54" fillId="7" borderId="23" xfId="0" applyFont="1" applyFill="1" applyBorder="1" applyAlignment="1" applyProtection="1">
      <alignment horizontal="left" vertical="center"/>
      <protection hidden="1"/>
    </xf>
    <xf numFmtId="0" fontId="54" fillId="7" borderId="24" xfId="0" applyFont="1" applyFill="1" applyBorder="1" applyAlignment="1" applyProtection="1">
      <alignment vertical="center"/>
      <protection hidden="1"/>
    </xf>
    <xf numFmtId="0" fontId="54" fillId="7" borderId="24" xfId="0" applyFont="1" applyFill="1" applyBorder="1" applyAlignment="1" applyProtection="1">
      <alignment horizontal="center" vertical="center"/>
      <protection hidden="1"/>
    </xf>
    <xf numFmtId="3" fontId="54" fillId="7" borderId="20" xfId="0" applyNumberFormat="1" applyFont="1" applyFill="1" applyBorder="1" applyAlignment="1" applyProtection="1">
      <alignment horizontal="left" vertical="center"/>
      <protection hidden="1"/>
    </xf>
    <xf numFmtId="0" fontId="58" fillId="33" borderId="0" xfId="0" applyFont="1" applyFill="1" applyBorder="1" applyAlignment="1" applyProtection="1">
      <alignment vertical="center"/>
      <protection hidden="1"/>
    </xf>
    <xf numFmtId="0" fontId="55" fillId="7" borderId="25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left" vertical="center"/>
      <protection hidden="1"/>
    </xf>
    <xf numFmtId="0" fontId="55" fillId="7" borderId="26" xfId="0" applyFont="1" applyFill="1" applyBorder="1" applyAlignment="1" applyProtection="1">
      <alignment horizontal="center" vertical="center"/>
      <protection hidden="1"/>
    </xf>
    <xf numFmtId="0" fontId="54" fillId="7" borderId="27" xfId="0" applyFont="1" applyFill="1" applyBorder="1" applyAlignment="1" applyProtection="1">
      <alignment vertical="center"/>
      <protection hidden="1"/>
    </xf>
    <xf numFmtId="0" fontId="54" fillId="7" borderId="27" xfId="0" applyFont="1" applyFill="1" applyBorder="1" applyAlignment="1" applyProtection="1">
      <alignment horizontal="center" vertical="center"/>
      <protection hidden="1"/>
    </xf>
    <xf numFmtId="179" fontId="54" fillId="7" borderId="27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0" fontId="54" fillId="7" borderId="28" xfId="0" applyFont="1" applyFill="1" applyBorder="1" applyAlignment="1" applyProtection="1">
      <alignment horizontal="left" vertical="center"/>
      <protection hidden="1"/>
    </xf>
    <xf numFmtId="0" fontId="55" fillId="7" borderId="13" xfId="0" applyFont="1" applyFill="1" applyBorder="1" applyAlignment="1" applyProtection="1">
      <alignment horizontal="left" vertical="center"/>
      <protection hidden="1"/>
    </xf>
    <xf numFmtId="189" fontId="59" fillId="7" borderId="14" xfId="0" applyNumberFormat="1" applyFont="1" applyFill="1" applyBorder="1" applyAlignment="1" applyProtection="1">
      <alignment vertical="center"/>
      <protection hidden="1"/>
    </xf>
    <xf numFmtId="189" fontId="59" fillId="7" borderId="26" xfId="0" applyNumberFormat="1" applyFont="1" applyFill="1" applyBorder="1" applyAlignment="1" applyProtection="1">
      <alignment horizontal="center" vertical="center"/>
      <protection hidden="1"/>
    </xf>
    <xf numFmtId="189" fontId="59" fillId="7" borderId="22" xfId="0" applyNumberFormat="1" applyFont="1" applyFill="1" applyBorder="1" applyAlignment="1" applyProtection="1">
      <alignment horizontal="center" vertical="center"/>
      <protection hidden="1"/>
    </xf>
    <xf numFmtId="0" fontId="54" fillId="7" borderId="25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vertical="center"/>
      <protection hidden="1"/>
    </xf>
    <xf numFmtId="178" fontId="54" fillId="7" borderId="26" xfId="60" applyNumberFormat="1" applyFont="1" applyFill="1" applyBorder="1" applyAlignment="1" applyProtection="1">
      <alignment vertical="center" wrapText="1"/>
      <protection hidden="1"/>
    </xf>
    <xf numFmtId="0" fontId="54" fillId="7" borderId="26" xfId="0" applyFont="1" applyFill="1" applyBorder="1" applyAlignment="1" applyProtection="1">
      <alignment vertical="center" wrapText="1"/>
      <protection hidden="1"/>
    </xf>
    <xf numFmtId="0" fontId="54" fillId="7" borderId="22" xfId="0" applyFont="1" applyFill="1" applyBorder="1" applyAlignment="1" applyProtection="1">
      <alignment vertical="center" wrapText="1"/>
      <protection hidden="1"/>
    </xf>
    <xf numFmtId="0" fontId="59" fillId="7" borderId="0" xfId="0" applyFont="1" applyFill="1" applyBorder="1" applyAlignment="1" applyProtection="1">
      <alignment horizontal="left" vertical="center"/>
      <protection hidden="1"/>
    </xf>
    <xf numFmtId="0" fontId="59" fillId="7" borderId="0" xfId="0" applyFont="1" applyFill="1" applyBorder="1" applyAlignment="1" applyProtection="1">
      <alignment horizontal="center" vertical="center"/>
      <protection hidden="1"/>
    </xf>
    <xf numFmtId="0" fontId="60" fillId="19" borderId="29" xfId="0" applyFont="1" applyFill="1" applyBorder="1" applyAlignment="1" applyProtection="1">
      <alignment horizontal="center" vertical="center"/>
      <protection hidden="1"/>
    </xf>
    <xf numFmtId="0" fontId="60" fillId="19" borderId="30" xfId="0" applyFont="1" applyFill="1" applyBorder="1" applyAlignment="1" applyProtection="1">
      <alignment horizontal="center" vertical="center"/>
      <protection hidden="1"/>
    </xf>
    <xf numFmtId="0" fontId="60" fillId="19" borderId="31" xfId="0" applyFont="1" applyFill="1" applyBorder="1" applyAlignment="1" applyProtection="1">
      <alignment horizontal="center" vertical="center"/>
      <protection hidden="1"/>
    </xf>
    <xf numFmtId="0" fontId="55" fillId="19" borderId="32" xfId="0" applyFont="1" applyFill="1" applyBorder="1" applyAlignment="1" applyProtection="1">
      <alignment horizontal="center" vertical="center" wrapText="1"/>
      <protection hidden="1"/>
    </xf>
    <xf numFmtId="0" fontId="55" fillId="19" borderId="33" xfId="0" applyFont="1" applyFill="1" applyBorder="1" applyAlignment="1" applyProtection="1">
      <alignment horizontal="center" vertical="center" wrapText="1"/>
      <protection hidden="1"/>
    </xf>
    <xf numFmtId="3" fontId="56" fillId="7" borderId="13" xfId="0" applyNumberFormat="1" applyFont="1" applyFill="1" applyBorder="1" applyAlignment="1" applyProtection="1">
      <alignment horizontal="center" vertical="center"/>
      <protection hidden="1"/>
    </xf>
    <xf numFmtId="3" fontId="56" fillId="7" borderId="0" xfId="0" applyNumberFormat="1" applyFont="1" applyFill="1" applyBorder="1" applyAlignment="1" applyProtection="1">
      <alignment horizontal="center" vertical="center"/>
      <protection hidden="1"/>
    </xf>
    <xf numFmtId="181" fontId="56" fillId="7" borderId="0" xfId="44" applyNumberFormat="1" applyFont="1" applyFill="1" applyBorder="1" applyAlignment="1" applyProtection="1">
      <alignment horizontal="center" vertical="center"/>
      <protection hidden="1"/>
    </xf>
    <xf numFmtId="0" fontId="54" fillId="7" borderId="13" xfId="0" applyFont="1" applyFill="1" applyBorder="1" applyAlignment="1" applyProtection="1">
      <alignment horizontal="left" vertical="center" indent="1"/>
      <protection hidden="1"/>
    </xf>
    <xf numFmtId="0" fontId="54" fillId="7" borderId="0" xfId="0" applyFont="1" applyFill="1" applyBorder="1" applyAlignment="1" applyProtection="1">
      <alignment horizontal="left" vertical="center" indent="1"/>
      <protection hidden="1"/>
    </xf>
    <xf numFmtId="0" fontId="54" fillId="7" borderId="26" xfId="0" applyFont="1" applyFill="1" applyBorder="1" applyAlignment="1" applyProtection="1">
      <alignment horizontal="left" vertical="center" wrapText="1"/>
      <protection hidden="1"/>
    </xf>
    <xf numFmtId="0" fontId="57" fillId="36" borderId="32" xfId="0" applyFont="1" applyFill="1" applyBorder="1" applyAlignment="1" applyProtection="1">
      <alignment horizontal="center" vertical="center" wrapText="1"/>
      <protection locked="0"/>
    </xf>
    <xf numFmtId="0" fontId="57" fillId="36" borderId="33" xfId="0" applyFont="1" applyFill="1" applyBorder="1" applyAlignment="1" applyProtection="1">
      <alignment horizontal="center" vertical="center" wrapText="1"/>
      <protection locked="0"/>
    </xf>
    <xf numFmtId="0" fontId="57" fillId="36" borderId="17" xfId="0" applyFont="1" applyFill="1" applyBorder="1" applyAlignment="1" applyProtection="1">
      <alignment horizontal="center" vertical="center" wrapText="1"/>
      <protection locked="0"/>
    </xf>
    <xf numFmtId="0" fontId="55" fillId="19" borderId="34" xfId="0" applyFont="1" applyFill="1" applyBorder="1" applyAlignment="1" applyProtection="1">
      <alignment horizontal="center" vertical="center" wrapText="1"/>
      <protection hidden="1"/>
    </xf>
    <xf numFmtId="0" fontId="55" fillId="19" borderId="35" xfId="0" applyFont="1" applyFill="1" applyBorder="1" applyAlignment="1" applyProtection="1">
      <alignment horizontal="center" vertical="center" wrapText="1"/>
      <protection hidden="1"/>
    </xf>
    <xf numFmtId="179" fontId="56" fillId="7" borderId="36" xfId="44" applyNumberFormat="1" applyFont="1" applyFill="1" applyBorder="1" applyAlignment="1" applyProtection="1">
      <alignment horizontal="center" vertical="center"/>
      <protection hidden="1"/>
    </xf>
    <xf numFmtId="179" fontId="56" fillId="7" borderId="0" xfId="44" applyNumberFormat="1" applyFont="1" applyFill="1" applyBorder="1" applyAlignment="1" applyProtection="1">
      <alignment horizontal="center" vertical="center"/>
      <protection hidden="1"/>
    </xf>
    <xf numFmtId="3" fontId="56" fillId="13" borderId="13" xfId="0" applyNumberFormat="1" applyFont="1" applyFill="1" applyBorder="1" applyAlignment="1" applyProtection="1">
      <alignment horizontal="center" vertical="center"/>
      <protection hidden="1"/>
    </xf>
    <xf numFmtId="3" fontId="56" fillId="13" borderId="0" xfId="0" applyNumberFormat="1" applyFont="1" applyFill="1" applyBorder="1" applyAlignment="1" applyProtection="1">
      <alignment horizontal="center" vertical="center"/>
      <protection hidden="1"/>
    </xf>
    <xf numFmtId="181" fontId="56" fillId="13" borderId="0" xfId="44" applyNumberFormat="1" applyFont="1" applyFill="1" applyBorder="1" applyAlignment="1" applyProtection="1">
      <alignment horizontal="center" vertical="center"/>
      <protection hidden="1"/>
    </xf>
    <xf numFmtId="181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7" xfId="44" applyNumberFormat="1" applyFont="1" applyFill="1" applyBorder="1" applyAlignment="1" applyProtection="1">
      <alignment horizontal="center" vertical="center"/>
      <protection hidden="1"/>
    </xf>
    <xf numFmtId="179" fontId="56" fillId="13" borderId="24" xfId="44" applyNumberFormat="1" applyFont="1" applyFill="1" applyBorder="1" applyAlignment="1" applyProtection="1">
      <alignment horizontal="center" vertical="center"/>
      <protection hidden="1"/>
    </xf>
    <xf numFmtId="179" fontId="56" fillId="13" borderId="36" xfId="44" applyNumberFormat="1" applyFont="1" applyFill="1" applyBorder="1" applyAlignment="1" applyProtection="1">
      <alignment horizontal="center" vertical="center"/>
      <protection hidden="1"/>
    </xf>
    <xf numFmtId="179" fontId="56" fillId="13" borderId="0" xfId="44" applyNumberFormat="1" applyFont="1" applyFill="1" applyBorder="1" applyAlignment="1" applyProtection="1">
      <alignment horizontal="center" vertical="center"/>
      <protection hidden="1"/>
    </xf>
    <xf numFmtId="3" fontId="57" fillId="19" borderId="25" xfId="0" applyNumberFormat="1" applyFont="1" applyFill="1" applyBorder="1" applyAlignment="1" applyProtection="1">
      <alignment horizontal="center" vertical="center"/>
      <protection hidden="1"/>
    </xf>
    <xf numFmtId="3" fontId="57" fillId="19" borderId="26" xfId="0" applyNumberFormat="1" applyFont="1" applyFill="1" applyBorder="1" applyAlignment="1" applyProtection="1">
      <alignment horizontal="center" vertical="center"/>
      <protection hidden="1"/>
    </xf>
    <xf numFmtId="0" fontId="57" fillId="19" borderId="26" xfId="0" applyFont="1" applyFill="1" applyBorder="1" applyAlignment="1" applyProtection="1">
      <alignment horizontal="center" vertical="center"/>
      <protection hidden="1"/>
    </xf>
    <xf numFmtId="181" fontId="57" fillId="19" borderId="26" xfId="0" applyNumberFormat="1" applyFont="1" applyFill="1" applyBorder="1" applyAlignment="1" applyProtection="1">
      <alignment horizontal="center" vertical="center"/>
      <protection hidden="1"/>
    </xf>
    <xf numFmtId="181" fontId="57" fillId="19" borderId="38" xfId="44" applyNumberFormat="1" applyFont="1" applyFill="1" applyBorder="1" applyAlignment="1" applyProtection="1">
      <alignment horizontal="center" vertical="center"/>
      <protection hidden="1"/>
    </xf>
    <xf numFmtId="181" fontId="57" fillId="19" borderId="39" xfId="44" applyNumberFormat="1" applyFont="1" applyFill="1" applyBorder="1" applyAlignment="1" applyProtection="1">
      <alignment horizontal="center" vertical="center"/>
      <protection hidden="1"/>
    </xf>
    <xf numFmtId="3" fontId="56" fillId="13" borderId="23" xfId="0" applyNumberFormat="1" applyFont="1" applyFill="1" applyBorder="1" applyAlignment="1" applyProtection="1">
      <alignment horizontal="center" vertical="center"/>
      <protection hidden="1"/>
    </xf>
    <xf numFmtId="3" fontId="56" fillId="13" borderId="24" xfId="0" applyNumberFormat="1" applyFont="1" applyFill="1" applyBorder="1" applyAlignment="1" applyProtection="1">
      <alignment horizontal="center" vertical="center"/>
      <protection hidden="1"/>
    </xf>
    <xf numFmtId="0" fontId="55" fillId="19" borderId="29" xfId="0" applyFont="1" applyFill="1" applyBorder="1" applyAlignment="1" applyProtection="1">
      <alignment horizontal="center" vertical="center"/>
      <protection hidden="1"/>
    </xf>
    <xf numFmtId="0" fontId="55" fillId="19" borderId="30" xfId="0" applyFont="1" applyFill="1" applyBorder="1" applyAlignment="1" applyProtection="1">
      <alignment horizontal="center" vertical="center"/>
      <protection hidden="1"/>
    </xf>
    <xf numFmtId="0" fontId="4" fillId="7" borderId="13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vertical="center" wrapText="1"/>
      <protection hidden="1"/>
    </xf>
    <xf numFmtId="0" fontId="8" fillId="7" borderId="14" xfId="0" applyFont="1" applyFill="1" applyBorder="1" applyAlignment="1" applyProtection="1">
      <alignment vertical="center" wrapText="1"/>
      <protection hidden="1"/>
    </xf>
    <xf numFmtId="0" fontId="4" fillId="7" borderId="25" xfId="0" applyFont="1" applyFill="1" applyBorder="1" applyAlignment="1" applyProtection="1">
      <alignment horizontal="left" vertical="center" wrapText="1"/>
      <protection hidden="1"/>
    </xf>
    <xf numFmtId="0" fontId="8" fillId="7" borderId="26" xfId="0" applyFont="1" applyFill="1" applyBorder="1" applyAlignment="1" applyProtection="1">
      <alignment vertical="center" wrapText="1"/>
      <protection hidden="1"/>
    </xf>
    <xf numFmtId="0" fontId="8" fillId="7" borderId="22" xfId="0" applyFont="1" applyFill="1" applyBorder="1" applyAlignment="1" applyProtection="1">
      <alignment vertical="center" wrapText="1"/>
      <protection hidden="1"/>
    </xf>
    <xf numFmtId="179" fontId="54" fillId="7" borderId="24" xfId="0" applyNumberFormat="1" applyFont="1" applyFill="1" applyBorder="1" applyAlignment="1" applyProtection="1">
      <alignment horizontal="right" vertical="center"/>
      <protection hidden="1"/>
    </xf>
    <xf numFmtId="3" fontId="54" fillId="7" borderId="27" xfId="0" applyNumberFormat="1" applyFont="1" applyFill="1" applyBorder="1" applyAlignment="1" applyProtection="1">
      <alignment horizontal="left" vertical="center"/>
      <protection hidden="1"/>
    </xf>
    <xf numFmtId="3" fontId="54" fillId="7" borderId="24" xfId="0" applyNumberFormat="1" applyFont="1" applyFill="1" applyBorder="1" applyAlignment="1" applyProtection="1">
      <alignment horizontal="left" vertical="center"/>
      <protection hidden="1"/>
    </xf>
    <xf numFmtId="44" fontId="54" fillId="7" borderId="0" xfId="0" applyNumberFormat="1" applyFont="1" applyFill="1" applyBorder="1" applyAlignment="1" applyProtection="1">
      <alignment horizontal="right" vertical="center"/>
      <protection hidden="1"/>
    </xf>
    <xf numFmtId="189" fontId="59" fillId="13" borderId="40" xfId="0" applyNumberFormat="1" applyFont="1" applyFill="1" applyBorder="1" applyAlignment="1" applyProtection="1">
      <alignment horizontal="center" vertical="center"/>
      <protection hidden="1"/>
    </xf>
    <xf numFmtId="189" fontId="59" fillId="13" borderId="41" xfId="0" applyNumberFormat="1" applyFont="1" applyFill="1" applyBorder="1" applyAlignment="1" applyProtection="1">
      <alignment horizontal="center" vertical="center"/>
      <protection hidden="1"/>
    </xf>
    <xf numFmtId="189" fontId="59" fillId="13" borderId="4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1</xdr:row>
      <xdr:rowOff>38100</xdr:rowOff>
    </xdr:from>
    <xdr:to>
      <xdr:col>6</xdr:col>
      <xdr:colOff>409575</xdr:colOff>
      <xdr:row>1</xdr:row>
      <xdr:rowOff>590550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76225"/>
          <a:ext cx="933450" cy="552450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1"/>
  <sheetViews>
    <sheetView showGridLines="0" showRowColHeaders="0" tabSelected="1" showOutlineSymbols="0" zoomScale="120" zoomScaleNormal="120" zoomScaleSheetLayoutView="75" zoomScalePageLayoutView="0" workbookViewId="0" topLeftCell="B13">
      <selection activeCell="F18" sqref="F18:G18"/>
    </sheetView>
  </sheetViews>
  <sheetFormatPr defaultColWidth="11.421875" defaultRowHeight="12.75"/>
  <cols>
    <col min="1" max="1" width="52.421875" style="3" customWidth="1"/>
    <col min="2" max="2" width="1.421875" style="1" customWidth="1"/>
    <col min="3" max="3" width="1.7109375" style="1" customWidth="1"/>
    <col min="4" max="5" width="14.28125" style="1" customWidth="1"/>
    <col min="6" max="6" width="15.28125" style="1" customWidth="1"/>
    <col min="7" max="7" width="14.28125" style="1" customWidth="1"/>
    <col min="8" max="8" width="2.28125" style="1" bestFit="1" customWidth="1"/>
    <col min="9" max="10" width="12.7109375" style="1" customWidth="1"/>
    <col min="11" max="11" width="1.7109375" style="1" customWidth="1"/>
    <col min="12" max="12" width="1.421875" style="1" customWidth="1"/>
    <col min="13" max="13" width="3.421875" style="2" customWidth="1"/>
    <col min="14" max="16384" width="11.421875" style="2" customWidth="1"/>
  </cols>
  <sheetData>
    <row r="1" s="3" customFormat="1" ht="18.75" customHeight="1"/>
    <row r="2" spans="2:12" s="3" customFormat="1" ht="46.5" customHeight="1" thickBot="1">
      <c r="B2" s="32"/>
      <c r="C2" s="32"/>
      <c r="D2" s="32"/>
      <c r="E2" s="32"/>
      <c r="F2" s="32"/>
      <c r="G2" s="32"/>
      <c r="H2" s="32"/>
      <c r="I2" s="32"/>
      <c r="J2" s="32"/>
      <c r="K2" s="32"/>
      <c r="L2" s="15"/>
    </row>
    <row r="3" spans="2:12" s="3" customFormat="1" ht="30" customHeight="1">
      <c r="B3" s="32"/>
      <c r="C3" s="83" t="s">
        <v>17</v>
      </c>
      <c r="D3" s="84"/>
      <c r="E3" s="84"/>
      <c r="F3" s="84"/>
      <c r="G3" s="84"/>
      <c r="H3" s="84"/>
      <c r="I3" s="84"/>
      <c r="J3" s="84"/>
      <c r="K3" s="85"/>
      <c r="L3" s="15"/>
    </row>
    <row r="4" spans="2:12" s="3" customFormat="1" ht="4.5" customHeight="1">
      <c r="B4" s="32"/>
      <c r="C4" s="33"/>
      <c r="D4" s="34"/>
      <c r="E4" s="34"/>
      <c r="F4" s="34"/>
      <c r="G4" s="34"/>
      <c r="H4" s="34"/>
      <c r="I4" s="34"/>
      <c r="J4" s="34"/>
      <c r="K4" s="35"/>
      <c r="L4" s="15"/>
    </row>
    <row r="5" spans="2:12" s="3" customFormat="1" ht="30" customHeight="1" thickBot="1">
      <c r="B5" s="32"/>
      <c r="C5" s="33"/>
      <c r="D5" s="93" t="s">
        <v>11</v>
      </c>
      <c r="E5" s="93"/>
      <c r="F5" s="93"/>
      <c r="G5" s="93"/>
      <c r="H5" s="93"/>
      <c r="I5" s="93"/>
      <c r="J5" s="93"/>
      <c r="K5" s="36"/>
      <c r="L5" s="15"/>
    </row>
    <row r="6" spans="2:12" s="3" customFormat="1" ht="30" customHeight="1" thickBot="1">
      <c r="B6" s="32"/>
      <c r="C6" s="33"/>
      <c r="D6" s="94"/>
      <c r="E6" s="95"/>
      <c r="F6" s="95"/>
      <c r="G6" s="95"/>
      <c r="H6" s="95"/>
      <c r="I6" s="95"/>
      <c r="J6" s="96"/>
      <c r="K6" s="36"/>
      <c r="L6" s="15"/>
    </row>
    <row r="7" spans="2:12" s="3" customFormat="1" ht="9.75" customHeight="1" thickBot="1">
      <c r="B7" s="32"/>
      <c r="C7" s="33"/>
      <c r="D7" s="34"/>
      <c r="E7" s="34"/>
      <c r="F7" s="34"/>
      <c r="G7" s="34"/>
      <c r="H7" s="34"/>
      <c r="I7" s="34"/>
      <c r="J7" s="34"/>
      <c r="K7" s="36"/>
      <c r="L7" s="15"/>
    </row>
    <row r="8" spans="2:12" s="3" customFormat="1" ht="30" customHeight="1" thickBot="1">
      <c r="B8" s="32"/>
      <c r="C8" s="91" t="s">
        <v>16</v>
      </c>
      <c r="D8" s="92"/>
      <c r="E8" s="92"/>
      <c r="F8" s="92"/>
      <c r="G8" s="92"/>
      <c r="H8" s="37" t="s">
        <v>2</v>
      </c>
      <c r="I8" s="38"/>
      <c r="J8" s="39" t="s">
        <v>0</v>
      </c>
      <c r="K8" s="40"/>
      <c r="L8" s="15"/>
    </row>
    <row r="9" spans="2:12" s="3" customFormat="1" ht="9.75" customHeight="1" thickBot="1">
      <c r="B9" s="32"/>
      <c r="C9" s="75"/>
      <c r="D9" s="76"/>
      <c r="E9" s="76"/>
      <c r="F9" s="76"/>
      <c r="G9" s="76"/>
      <c r="H9" s="77"/>
      <c r="I9" s="78"/>
      <c r="J9" s="79"/>
      <c r="K9" s="80"/>
      <c r="L9" s="15"/>
    </row>
    <row r="10" spans="2:12" s="4" customFormat="1" ht="9.75" customHeight="1" thickBot="1">
      <c r="B10" s="32"/>
      <c r="C10" s="41"/>
      <c r="D10" s="41"/>
      <c r="E10" s="41"/>
      <c r="F10" s="41"/>
      <c r="G10" s="41"/>
      <c r="H10" s="41"/>
      <c r="I10" s="41"/>
      <c r="J10" s="41"/>
      <c r="K10" s="41"/>
      <c r="L10" s="15"/>
    </row>
    <row r="11" spans="2:12" s="3" customFormat="1" ht="49.5" customHeight="1" thickBot="1">
      <c r="B11" s="32"/>
      <c r="C11" s="86" t="s">
        <v>5</v>
      </c>
      <c r="D11" s="87"/>
      <c r="E11" s="87"/>
      <c r="F11" s="97" t="s">
        <v>3</v>
      </c>
      <c r="G11" s="87"/>
      <c r="H11" s="98"/>
      <c r="I11" s="87" t="s">
        <v>4</v>
      </c>
      <c r="J11" s="87"/>
      <c r="K11" s="42"/>
      <c r="L11" s="15"/>
    </row>
    <row r="12" spans="2:12" s="3" customFormat="1" ht="24.75" customHeight="1">
      <c r="B12" s="32"/>
      <c r="C12" s="88">
        <f>IF(I8&lt;200,I8,200)</f>
        <v>0</v>
      </c>
      <c r="D12" s="89"/>
      <c r="E12" s="89"/>
      <c r="F12" s="99">
        <v>3.6339</v>
      </c>
      <c r="G12" s="100"/>
      <c r="H12" s="43"/>
      <c r="I12" s="90">
        <f aca="true" t="shared" si="0" ref="I12:I17">C12*F12</f>
        <v>0</v>
      </c>
      <c r="J12" s="90"/>
      <c r="K12" s="44"/>
      <c r="L12" s="15"/>
    </row>
    <row r="13" spans="2:12" s="3" customFormat="1" ht="24.75" customHeight="1">
      <c r="B13" s="32"/>
      <c r="C13" s="101">
        <f>IF(I8-C12&lt;300,I8-C12,300)</f>
        <v>0</v>
      </c>
      <c r="D13" s="102"/>
      <c r="E13" s="102"/>
      <c r="F13" s="107">
        <v>3.5882</v>
      </c>
      <c r="G13" s="108"/>
      <c r="H13" s="45"/>
      <c r="I13" s="103">
        <f t="shared" si="0"/>
        <v>0</v>
      </c>
      <c r="J13" s="103"/>
      <c r="K13" s="46"/>
      <c r="L13" s="15"/>
    </row>
    <row r="14" spans="2:12" s="3" customFormat="1" ht="24.75" customHeight="1">
      <c r="B14" s="32"/>
      <c r="C14" s="88">
        <f>IF(I8-SUM(C12:E13)&lt;500,I8-SUM(C12:E13),500)</f>
        <v>0</v>
      </c>
      <c r="D14" s="89"/>
      <c r="E14" s="89"/>
      <c r="F14" s="99">
        <v>3.5417</v>
      </c>
      <c r="G14" s="100"/>
      <c r="H14" s="43"/>
      <c r="I14" s="90">
        <f t="shared" si="0"/>
        <v>0</v>
      </c>
      <c r="J14" s="90"/>
      <c r="K14" s="44"/>
      <c r="L14" s="15"/>
    </row>
    <row r="15" spans="2:12" s="3" customFormat="1" ht="24.75" customHeight="1">
      <c r="B15" s="32"/>
      <c r="C15" s="101">
        <f>IF(I8-SUM(C12:E14)&lt;2000,I8-SUM(C12:E14),2000)</f>
        <v>0</v>
      </c>
      <c r="D15" s="102"/>
      <c r="E15" s="102"/>
      <c r="F15" s="107">
        <v>3.4962</v>
      </c>
      <c r="G15" s="108"/>
      <c r="H15" s="45"/>
      <c r="I15" s="103">
        <f t="shared" si="0"/>
        <v>0</v>
      </c>
      <c r="J15" s="103"/>
      <c r="K15" s="46"/>
      <c r="L15" s="15"/>
    </row>
    <row r="16" spans="2:12" s="3" customFormat="1" ht="24.75" customHeight="1">
      <c r="B16" s="32"/>
      <c r="C16" s="88">
        <f>IF(I8-SUM(C12:E15)&lt;7000,I8-SUM(C12:E15),7000)</f>
        <v>0</v>
      </c>
      <c r="D16" s="89"/>
      <c r="E16" s="89"/>
      <c r="F16" s="99">
        <v>3.4501</v>
      </c>
      <c r="G16" s="100"/>
      <c r="H16" s="43"/>
      <c r="I16" s="90">
        <f t="shared" si="0"/>
        <v>0</v>
      </c>
      <c r="J16" s="90"/>
      <c r="K16" s="44"/>
      <c r="L16" s="15"/>
    </row>
    <row r="17" spans="2:12" s="3" customFormat="1" ht="24.75" customHeight="1">
      <c r="B17" s="32"/>
      <c r="C17" s="115">
        <f>IF(SUM(C12:E16)=10000,I8-SUM(C12:E16),0)</f>
        <v>0</v>
      </c>
      <c r="D17" s="116"/>
      <c r="E17" s="116"/>
      <c r="F17" s="105">
        <v>3.4175</v>
      </c>
      <c r="G17" s="106"/>
      <c r="H17" s="47"/>
      <c r="I17" s="104">
        <f t="shared" si="0"/>
        <v>0</v>
      </c>
      <c r="J17" s="104"/>
      <c r="K17" s="48"/>
      <c r="L17" s="15"/>
    </row>
    <row r="18" spans="2:12" s="3" customFormat="1" ht="30" customHeight="1" thickBot="1">
      <c r="B18" s="32"/>
      <c r="C18" s="109">
        <f>SUM(C12:E17)</f>
        <v>0</v>
      </c>
      <c r="D18" s="110"/>
      <c r="E18" s="111"/>
      <c r="F18" s="113" t="s">
        <v>6</v>
      </c>
      <c r="G18" s="114"/>
      <c r="H18" s="49"/>
      <c r="I18" s="112">
        <f>SUM(I12:J17)</f>
        <v>0</v>
      </c>
      <c r="J18" s="112"/>
      <c r="K18" s="50"/>
      <c r="L18" s="15"/>
    </row>
    <row r="19" spans="2:12" s="3" customFormat="1" ht="9.75" customHeight="1" thickBot="1">
      <c r="B19" s="32"/>
      <c r="C19" s="51"/>
      <c r="D19" s="51"/>
      <c r="E19" s="51"/>
      <c r="F19" s="52"/>
      <c r="G19" s="52"/>
      <c r="H19" s="52"/>
      <c r="I19" s="53"/>
      <c r="J19" s="52"/>
      <c r="K19" s="52"/>
      <c r="L19" s="15"/>
    </row>
    <row r="20" spans="2:12" s="3" customFormat="1" ht="30" customHeight="1">
      <c r="B20" s="32"/>
      <c r="C20" s="117" t="s">
        <v>7</v>
      </c>
      <c r="D20" s="118"/>
      <c r="E20" s="118"/>
      <c r="F20" s="118"/>
      <c r="G20" s="118"/>
      <c r="H20" s="118"/>
      <c r="I20" s="118"/>
      <c r="J20" s="118"/>
      <c r="K20" s="54"/>
      <c r="L20" s="15"/>
    </row>
    <row r="21" spans="2:12" s="3" customFormat="1" ht="24.75" customHeight="1">
      <c r="B21" s="32"/>
      <c r="C21" s="55"/>
      <c r="D21" s="37" t="s">
        <v>8</v>
      </c>
      <c r="E21" s="56"/>
      <c r="F21" s="128" t="s">
        <v>9</v>
      </c>
      <c r="G21" s="128"/>
      <c r="H21" s="56" t="s">
        <v>1</v>
      </c>
      <c r="I21" s="126" t="s">
        <v>10</v>
      </c>
      <c r="J21" s="126"/>
      <c r="K21" s="57"/>
      <c r="L21" s="15"/>
    </row>
    <row r="22" spans="2:12" s="3" customFormat="1" ht="24.75" customHeight="1">
      <c r="B22" s="32"/>
      <c r="C22" s="58"/>
      <c r="D22" s="59" t="str">
        <f>D21</f>
        <v>Preço Unitário =</v>
      </c>
      <c r="E22" s="60"/>
      <c r="F22" s="125">
        <f>I18</f>
        <v>0</v>
      </c>
      <c r="G22" s="125"/>
      <c r="H22" s="60" t="s">
        <v>1</v>
      </c>
      <c r="I22" s="127" t="str">
        <f>CONCATENATE(C18," m³")</f>
        <v>0 m³</v>
      </c>
      <c r="J22" s="127"/>
      <c r="K22" s="61"/>
      <c r="L22" s="15"/>
    </row>
    <row r="23" spans="2:12" s="3" customFormat="1" ht="9.75" customHeight="1">
      <c r="B23" s="32"/>
      <c r="C23" s="70"/>
      <c r="D23" s="66"/>
      <c r="E23" s="67"/>
      <c r="F23" s="68"/>
      <c r="G23" s="68"/>
      <c r="H23" s="67"/>
      <c r="I23" s="69"/>
      <c r="J23" s="69"/>
      <c r="K23" s="57"/>
      <c r="L23" s="15"/>
    </row>
    <row r="24" spans="2:12" s="5" customFormat="1" ht="30" customHeight="1">
      <c r="B24" s="62"/>
      <c r="C24" s="71"/>
      <c r="D24" s="81" t="str">
        <f>D22</f>
        <v>Preço Unitário =</v>
      </c>
      <c r="E24" s="82"/>
      <c r="F24" s="129">
        <f>IF(C18=0,0,I18/C18)</f>
        <v>0</v>
      </c>
      <c r="G24" s="130"/>
      <c r="H24" s="130"/>
      <c r="I24" s="130"/>
      <c r="J24" s="131"/>
      <c r="K24" s="72"/>
      <c r="L24" s="16"/>
    </row>
    <row r="25" spans="2:12" s="5" customFormat="1" ht="9.75" customHeight="1" thickBot="1">
      <c r="B25" s="62"/>
      <c r="C25" s="63"/>
      <c r="D25" s="64"/>
      <c r="E25" s="65"/>
      <c r="F25" s="73"/>
      <c r="G25" s="73"/>
      <c r="H25" s="73"/>
      <c r="I25" s="73"/>
      <c r="J25" s="73"/>
      <c r="K25" s="74"/>
      <c r="L25" s="16"/>
    </row>
    <row r="26" spans="2:12" s="3" customFormat="1" ht="9.75" customHeight="1" thickBot="1">
      <c r="B26" s="15"/>
      <c r="C26" s="6"/>
      <c r="D26" s="6"/>
      <c r="E26" s="6"/>
      <c r="F26" s="7"/>
      <c r="G26" s="7"/>
      <c r="H26" s="7"/>
      <c r="I26" s="8"/>
      <c r="J26" s="7"/>
      <c r="K26" s="7"/>
      <c r="L26" s="15"/>
    </row>
    <row r="27" spans="2:12" s="5" customFormat="1" ht="19.5" customHeight="1">
      <c r="B27" s="16"/>
      <c r="C27" s="17" t="s">
        <v>14</v>
      </c>
      <c r="D27" s="18"/>
      <c r="E27" s="19"/>
      <c r="F27" s="20"/>
      <c r="G27" s="21"/>
      <c r="H27" s="21"/>
      <c r="I27" s="22" t="s">
        <v>12</v>
      </c>
      <c r="J27" s="23">
        <f ca="1">TODAY()</f>
        <v>45289</v>
      </c>
      <c r="K27" s="24"/>
      <c r="L27" s="16"/>
    </row>
    <row r="28" spans="2:12" s="5" customFormat="1" ht="19.5" customHeight="1">
      <c r="B28" s="16"/>
      <c r="C28" s="25" t="s">
        <v>15</v>
      </c>
      <c r="D28" s="26"/>
      <c r="E28" s="27"/>
      <c r="F28" s="28"/>
      <c r="G28" s="29"/>
      <c r="H28" s="29"/>
      <c r="I28" s="29"/>
      <c r="J28" s="30"/>
      <c r="K28" s="31"/>
      <c r="L28" s="16"/>
    </row>
    <row r="29" spans="2:12" s="5" customFormat="1" ht="49.5" customHeight="1">
      <c r="B29" s="16"/>
      <c r="C29" s="119" t="s">
        <v>13</v>
      </c>
      <c r="D29" s="120"/>
      <c r="E29" s="120"/>
      <c r="F29" s="120"/>
      <c r="G29" s="120"/>
      <c r="H29" s="120"/>
      <c r="I29" s="120"/>
      <c r="J29" s="120"/>
      <c r="K29" s="121"/>
      <c r="L29" s="16"/>
    </row>
    <row r="30" spans="2:12" s="5" customFormat="1" ht="39.75" customHeight="1" thickBot="1">
      <c r="B30" s="16"/>
      <c r="C30" s="122" t="s">
        <v>18</v>
      </c>
      <c r="D30" s="123"/>
      <c r="E30" s="123"/>
      <c r="F30" s="123"/>
      <c r="G30" s="123"/>
      <c r="H30" s="123"/>
      <c r="I30" s="123"/>
      <c r="J30" s="123"/>
      <c r="K30" s="124"/>
      <c r="L30" s="16"/>
    </row>
    <row r="31" spans="2:12" s="5" customFormat="1" ht="7.5" customHeight="1">
      <c r="B31" s="16"/>
      <c r="C31" s="9"/>
      <c r="D31" s="9"/>
      <c r="E31" s="11"/>
      <c r="F31" s="12"/>
      <c r="G31" s="13"/>
      <c r="H31" s="13"/>
      <c r="I31" s="13"/>
      <c r="J31" s="14"/>
      <c r="K31" s="10"/>
      <c r="L31" s="16"/>
    </row>
    <row r="32" s="3" customFormat="1" ht="30" customHeight="1"/>
    <row r="33" s="3" customFormat="1" ht="30" customHeight="1"/>
    <row r="34" s="3" customFormat="1" ht="30" customHeight="1"/>
    <row r="35" s="3" customFormat="1" ht="30" customHeight="1"/>
    <row r="36" s="3" customFormat="1" ht="30" customHeight="1"/>
    <row r="37" s="3" customFormat="1" ht="30" customHeight="1"/>
    <row r="38" s="3" customFormat="1" ht="30" customHeight="1"/>
    <row r="39" s="3" customFormat="1" ht="30" customHeight="1"/>
    <row r="40" s="3" customFormat="1" ht="30" customHeight="1"/>
    <row r="41" s="3" customFormat="1" ht="30" customHeight="1"/>
    <row r="42" s="3" customFormat="1" ht="30" customHeight="1"/>
    <row r="43" s="3" customFormat="1" ht="30" customHeight="1"/>
    <row r="44" s="3" customFormat="1" ht="30" customHeight="1"/>
    <row r="45" s="3" customFormat="1" ht="30" customHeight="1"/>
    <row r="46" s="3" customFormat="1" ht="30" customHeight="1"/>
    <row r="47" s="3" customFormat="1" ht="30" customHeight="1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</sheetData>
  <sheetProtection selectLockedCells="1"/>
  <mergeCells count="36">
    <mergeCell ref="C14:E14"/>
    <mergeCell ref="F15:G15"/>
    <mergeCell ref="C20:J20"/>
    <mergeCell ref="C29:K29"/>
    <mergeCell ref="C30:K30"/>
    <mergeCell ref="F22:G22"/>
    <mergeCell ref="I21:J21"/>
    <mergeCell ref="I22:J22"/>
    <mergeCell ref="F21:G21"/>
    <mergeCell ref="F24:J24"/>
    <mergeCell ref="C18:E18"/>
    <mergeCell ref="I18:J18"/>
    <mergeCell ref="F18:G18"/>
    <mergeCell ref="C16:E16"/>
    <mergeCell ref="I16:J16"/>
    <mergeCell ref="C17:E17"/>
    <mergeCell ref="C13:E13"/>
    <mergeCell ref="I13:J13"/>
    <mergeCell ref="I17:J17"/>
    <mergeCell ref="F17:G17"/>
    <mergeCell ref="F16:G16"/>
    <mergeCell ref="I14:J14"/>
    <mergeCell ref="C15:E15"/>
    <mergeCell ref="I15:J15"/>
    <mergeCell ref="F14:G14"/>
    <mergeCell ref="F13:G13"/>
    <mergeCell ref="C3:K3"/>
    <mergeCell ref="C11:E11"/>
    <mergeCell ref="I11:J11"/>
    <mergeCell ref="C12:E12"/>
    <mergeCell ref="I12:J12"/>
    <mergeCell ref="C8:G8"/>
    <mergeCell ref="D5:J5"/>
    <mergeCell ref="D6:J6"/>
    <mergeCell ref="F11:H11"/>
    <mergeCell ref="F12:G12"/>
  </mergeCells>
  <dataValidations count="1">
    <dataValidation type="whole" operator="greaterThanOrEqual" allowBlank="1" showInputMessage="1" showErrorMessage="1" errorTitle="VALORES VÁLIDOS" error="Somente serão permitidas digitações de números inteiros. &#10;&#10;Caso o VOLUME CONSUMIDO possua frações de metros cúbicos, favor arredondar para o número inteiro imediatamente superior ou inferior." sqref="I8">
      <formula1>0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Eloá Vieira de Macedo</cp:lastModifiedBy>
  <cp:lastPrinted>2011-08-02T19:01:24Z</cp:lastPrinted>
  <dcterms:created xsi:type="dcterms:W3CDTF">2010-07-13T18:52:28Z</dcterms:created>
  <dcterms:modified xsi:type="dcterms:W3CDTF">2023-12-29T13:37:44Z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24ba41-9c49-4fd6-b101-705d3b63fa8c_Enabled">
    <vt:lpwstr>true</vt:lpwstr>
  </property>
  <property fmtid="{D5CDD505-2E9C-101B-9397-08002B2CF9AE}" pid="3" name="MSIP_Label_e424ba41-9c49-4fd6-b101-705d3b63fa8c_SetDate">
    <vt:lpwstr>2022-12-01T11:59:39Z</vt:lpwstr>
  </property>
  <property fmtid="{D5CDD505-2E9C-101B-9397-08002B2CF9AE}" pid="4" name="MSIP_Label_e424ba41-9c49-4fd6-b101-705d3b63fa8c_Method">
    <vt:lpwstr>Standard</vt:lpwstr>
  </property>
  <property fmtid="{D5CDD505-2E9C-101B-9397-08002B2CF9AE}" pid="5" name="MSIP_Label_e424ba41-9c49-4fd6-b101-705d3b63fa8c_Name">
    <vt:lpwstr>Informação Pública</vt:lpwstr>
  </property>
  <property fmtid="{D5CDD505-2E9C-101B-9397-08002B2CF9AE}" pid="6" name="MSIP_Label_e424ba41-9c49-4fd6-b101-705d3b63fa8c_SiteId">
    <vt:lpwstr>2399ba22-d840-47d9-b59c-f59cb1700ea4</vt:lpwstr>
  </property>
  <property fmtid="{D5CDD505-2E9C-101B-9397-08002B2CF9AE}" pid="7" name="MSIP_Label_e424ba41-9c49-4fd6-b101-705d3b63fa8c_ActionId">
    <vt:lpwstr>4bf8d5ac-481f-4033-883c-32dca5bc7715</vt:lpwstr>
  </property>
  <property fmtid="{D5CDD505-2E9C-101B-9397-08002B2CF9AE}" pid="8" name="MSIP_Label_e424ba41-9c49-4fd6-b101-705d3b63fa8c_ContentBits">
    <vt:lpwstr>0</vt:lpwstr>
  </property>
</Properties>
</file>